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'BS'!$A$1:$F$50</definedName>
    <definedName name="_xlnm.Print_Area" localSheetId="3">'CFS'!$A$1:$D$51</definedName>
    <definedName name="_xlnm.Print_Area" localSheetId="2">'IS'!$A$1:$G$41</definedName>
    <definedName name="_xlnm.Print_Area" localSheetId="1">'SOCE'!$A$1:$F$41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<sst xmlns="http://schemas.openxmlformats.org/spreadsheetml/2006/main" count="198" uniqueCount="134">
  <si>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</si>
  <si>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</si>
  <si>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</si>
  <si>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</si>
  <si>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</si>
  <si>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</si>
  <si>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</si>
  <si>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</si>
  <si>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</si>
  <si>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</si>
  <si>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</si>
  <si>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</si>
  <si>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</si>
  <si>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</si>
  <si>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</si>
  <si>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</si>
  <si>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</si>
  <si>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</si>
  <si>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</si>
  <si>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</si>
  <si>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</si>
  <si>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</si>
  <si>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</si>
  <si>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</si>
  <si>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</si>
  <si>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</si>
  <si>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</si>
  <si>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</si>
  <si>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</si>
  <si>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</si>
  <si>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</si>
  <si>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</si>
  <si>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</si>
  <si>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</si>
  <si>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</si>
  <si>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</si>
  <si>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</si>
  <si>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</si>
  <si>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</si>
  <si>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</si>
  <si>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</si>
  <si>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</si>
  <si>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</si>
  <si>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</si>
  <si>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</si>
  <si>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</si>
  <si>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</si>
  <si>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</si>
  <si>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</si>
  <si>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</si>
  <si>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</si>
  <si>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</si>
  <si>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</si>
  <si>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</si>
  <si>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</si>
  <si>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</si>
  <si>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</si>
  <si>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</si>
  <si>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</si>
  <si>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</si>
  <si>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</si>
  <si>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</si>
  <si>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</si>
  <si>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</si>
  <si>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</si>
  <si>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</si>
  <si>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</si>
  <si>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</si>
  <si>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</si>
  <si>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</si>
  <si>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</si>
  <si>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</si>
  <si>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</si>
  <si>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</si>
  <si>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</si>
  <si>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</si>
  <si>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</si>
  <si>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</si>
  <si>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</si>
  <si>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</si>
  <si>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</si>
  <si>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Tax refund</t>
  </si>
  <si>
    <t>Cash flows generated from/(used in) investing activities</t>
  </si>
  <si>
    <t xml:space="preserve">Dividend paid </t>
  </si>
  <si>
    <t>Staff costs (inclusive of Directors' remuneration)</t>
  </si>
  <si>
    <t>Operating profits</t>
  </si>
  <si>
    <t>Finance cost</t>
  </si>
  <si>
    <t>Dividends</t>
  </si>
  <si>
    <t xml:space="preserve">Investment in Joint Venture </t>
  </si>
  <si>
    <t xml:space="preserve">  Tax payable</t>
  </si>
  <si>
    <t>Cash and cash equivalents at end of the period</t>
  </si>
  <si>
    <t>Balance as at 31.12.2006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</si>
  <si>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</si>
  <si>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</si>
  <si>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</si>
  <si>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</si>
  <si>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</si>
  <si>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</si>
  <si>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</si>
  <si>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</si>
  <si>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</si>
  <si>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</si>
  <si>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</si>
  <si>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</si>
  <si>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</si>
  <si>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</si>
  <si>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</si>
  <si>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</si>
  <si>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</si>
  <si>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</si>
  <si>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</si>
  <si>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>Basic earnings / (loss) per share (sen)</t>
  </si>
  <si>
    <t xml:space="preserve">Net Profit / (loss) for the period </t>
  </si>
  <si>
    <t>Balance as at 01.01.2006</t>
  </si>
  <si>
    <t xml:space="preserve">  Cash and cash equivalents</t>
  </si>
  <si>
    <t>31.12.2007</t>
  </si>
  <si>
    <t>Balance as at 31.12.2007</t>
  </si>
  <si>
    <t xml:space="preserve">Impairment of investment in joint venture </t>
  </si>
  <si>
    <t>Property Plant and equipment written off</t>
  </si>
  <si>
    <t>Impairment Loss in joint venture</t>
  </si>
  <si>
    <t>Capital refund from investment in joint venture</t>
  </si>
  <si>
    <t>Allowance for doubtful debts</t>
  </si>
  <si>
    <t xml:space="preserve">     Financial Report for the year ended 31.12.2007)</t>
  </si>
  <si>
    <t>Balance as at 01.01.2007</t>
  </si>
  <si>
    <t xml:space="preserve">     Financial Report for the year ended 31.12.2007.)</t>
  </si>
  <si>
    <t xml:space="preserve">     the Annual  Financial Report for the year ended 31.12.2007)</t>
  </si>
  <si>
    <t>unaudited</t>
  </si>
  <si>
    <t>AS AT 30. 06.2008</t>
  </si>
  <si>
    <t>30.06.2008</t>
  </si>
  <si>
    <t>FOR THE SECOND QUARTER ENDED 30.06.2008</t>
  </si>
  <si>
    <t>(The figures for the period ended 30.06.2008 have not been audited)</t>
  </si>
  <si>
    <t>Balance as at 31.06.2008</t>
  </si>
  <si>
    <t>Balance as at 30.06.2007</t>
  </si>
  <si>
    <t>30.06.2007</t>
  </si>
</sst>
</file>

<file path=xl/styles.xml><?xml version="1.0" encoding="utf-8"?>
<styleSheet xmlns="http://schemas.openxmlformats.org/spreadsheetml/2006/main">
  <numFmts count="5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￥&quot;#,##0;&quot;￥&quot;\-#,##0"/>
    <numFmt numFmtId="171" formatCode="&quot;￥&quot;#,##0;[Red]&quot;￥&quot;\-#,##0"/>
    <numFmt numFmtId="172" formatCode="&quot;￥&quot;#,##0.00;&quot;￥&quot;\-#,##0.00"/>
    <numFmt numFmtId="173" formatCode="&quot;￥&quot;#,##0.00;[Red]&quot;￥&quot;\-#,##0.00"/>
    <numFmt numFmtId="174" formatCode="_ &quot;￥&quot;* #,##0_ ;_ &quot;￥&quot;* \-#,##0_ ;_ &quot;￥&quot;* &quot;-&quot;_ ;_ @_ "/>
    <numFmt numFmtId="175" formatCode="_ * #,##0_ ;_ * \-#,##0_ ;_ * &quot;-&quot;_ ;_ @_ 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dd\-mmm\-yy_)"/>
    <numFmt numFmtId="179" formatCode="0_)"/>
    <numFmt numFmtId="180" formatCode="0.0000_)"/>
    <numFmt numFmtId="181" formatCode="#,##0.0000_);\(#,##0.0000\)"/>
    <numFmt numFmtId="182" formatCode="0.00_);\(0.00\)"/>
    <numFmt numFmtId="183" formatCode="[$-409]dddd\,\ mmmm\ dd\,\ yyyy"/>
    <numFmt numFmtId="184" formatCode="[$-409]h:mm:ss\ AM/PM"/>
    <numFmt numFmtId="185" formatCode="[$-F400]h:mm:ss\ AM/PM"/>
    <numFmt numFmtId="186" formatCode="[$-409]d\-mmm\-yy;@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0.0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  <numFmt numFmtId="197" formatCode="_(* #,##0.0000_);_(* \(#,##0.0000\);_(* &quot;-&quot;_);_(@_)"/>
    <numFmt numFmtId="198" formatCode="_(* #,##0.00000_);_(* \(#,##0.00000\);_(* &quot;-&quot;_);_(@_)"/>
    <numFmt numFmtId="199" formatCode="_(* #,##0.000000_);_(* \(#,##0.000000\);_(* &quot;-&quot;_);_(@_)"/>
    <numFmt numFmtId="200" formatCode="#,##0.00000_);\(#,##0.00000\)"/>
    <numFmt numFmtId="201" formatCode="#,##0.000000_);\(#,##0.000000\)"/>
    <numFmt numFmtId="202" formatCode="_(* #,##0.0_);_(* \(#,##0.0\);_(* &quot;-&quot;?_);_(@_)"/>
    <numFmt numFmtId="203" formatCode="_(* #,##0.00000_);_(* \(#,##0.000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000_);_(* \(#,##0.0000\);_(* &quot;-&quot;??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0000000_);_(* \(#,##0.00000000\);_(* &quot;-&quot;??_);_(@_)"/>
    <numFmt numFmtId="212" formatCode="_(* #,##0.000000000_);_(* \(#,##0.000000000\);_(* &quot;-&quot;??_);_(@_)"/>
    <numFmt numFmtId="213" formatCode="_(* #,##0.0000000000_);_(* \(#,##0.0000000000\);_(* &quot;-&quot;??_);_(@_)"/>
    <numFmt numFmtId="214" formatCode="_(* #,##0.00000000000_);_(* \(#,##0.00000000000\);_(* &quot;-&quot;??_);_(@_)"/>
  </numFmts>
  <fonts count="47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43" fontId="6" fillId="0" borderId="0" xfId="0" applyNumberFormat="1" applyFont="1" applyAlignment="1">
      <alignment/>
    </xf>
    <xf numFmtId="190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/>
    </xf>
    <xf numFmtId="37" fontId="6" fillId="0" borderId="10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12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90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1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14" xfId="0" applyNumberFormat="1" applyFont="1" applyBorder="1" applyAlignment="1" applyProtection="1">
      <alignment horizontal="right"/>
      <protection locked="0"/>
    </xf>
    <xf numFmtId="37" fontId="6" fillId="0" borderId="15" xfId="0" applyNumberFormat="1" applyFont="1" applyBorder="1" applyAlignment="1" applyProtection="1">
      <alignment/>
      <protection locked="0"/>
    </xf>
    <xf numFmtId="190" fontId="6" fillId="0" borderId="13" xfId="42" applyNumberFormat="1" applyFont="1" applyBorder="1" applyAlignment="1" applyProtection="1">
      <alignment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42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90" fontId="6" fillId="0" borderId="0" xfId="0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186" fontId="6" fillId="0" borderId="0" xfId="42" applyNumberFormat="1" applyFont="1" applyAlignment="1">
      <alignment/>
    </xf>
    <xf numFmtId="43" fontId="6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6" fillId="0" borderId="0" xfId="42" applyFont="1" applyAlignment="1">
      <alignment horizontal="center"/>
    </xf>
    <xf numFmtId="41" fontId="5" fillId="0" borderId="0" xfId="42" applyNumberFormat="1" applyFont="1" applyAlignment="1">
      <alignment horizontal="center"/>
    </xf>
    <xf numFmtId="190" fontId="6" fillId="0" borderId="0" xfId="42" applyNumberFormat="1" applyFont="1" applyAlignment="1">
      <alignment/>
    </xf>
    <xf numFmtId="190" fontId="6" fillId="0" borderId="10" xfId="42" applyNumberFormat="1" applyFont="1" applyBorder="1" applyAlignment="1">
      <alignment/>
    </xf>
    <xf numFmtId="41" fontId="6" fillId="0" borderId="0" xfId="42" applyNumberFormat="1" applyFont="1" applyAlignment="1">
      <alignment/>
    </xf>
    <xf numFmtId="41" fontId="6" fillId="0" borderId="13" xfId="42" applyNumberFormat="1" applyFont="1" applyBorder="1" applyAlignment="1">
      <alignment/>
    </xf>
    <xf numFmtId="41" fontId="6" fillId="0" borderId="0" xfId="42" applyNumberFormat="1" applyFont="1" applyAlignment="1">
      <alignment horizontal="center"/>
    </xf>
    <xf numFmtId="41" fontId="6" fillId="0" borderId="10" xfId="42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0" xfId="0" applyNumberFormat="1" applyFont="1" applyAlignment="1" quotePrefix="1">
      <alignment/>
    </xf>
    <xf numFmtId="41" fontId="6" fillId="0" borderId="1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0" xfId="42" applyFont="1" applyBorder="1" applyAlignment="1">
      <alignment/>
    </xf>
    <xf numFmtId="197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14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11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195" fontId="6" fillId="0" borderId="0" xfId="0" applyNumberFormat="1" applyFont="1" applyAlignment="1">
      <alignment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0" workbookViewId="0" topLeftCell="A22">
      <selection activeCell="E46" sqref="E46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127</v>
      </c>
      <c r="C4" s="5" t="s">
        <v>3</v>
      </c>
      <c r="D4" s="6"/>
      <c r="E4" s="5" t="s">
        <v>4</v>
      </c>
      <c r="G4" s="7"/>
    </row>
    <row r="5" spans="1:7" ht="15" customHeight="1">
      <c r="A5" s="1"/>
      <c r="C5" s="8" t="s">
        <v>5</v>
      </c>
      <c r="D5" s="6"/>
      <c r="E5" s="8" t="s">
        <v>5</v>
      </c>
      <c r="G5" s="7"/>
    </row>
    <row r="6" spans="1:5" ht="15" customHeight="1">
      <c r="A6" s="9"/>
      <c r="B6" s="10"/>
      <c r="C6" s="5" t="s">
        <v>128</v>
      </c>
      <c r="D6" s="11"/>
      <c r="E6" s="5" t="s">
        <v>115</v>
      </c>
    </row>
    <row r="7" spans="1:5" ht="15" customHeight="1">
      <c r="A7" s="9" t="s">
        <v>92</v>
      </c>
      <c r="B7" s="10"/>
      <c r="C7" s="12" t="s">
        <v>80</v>
      </c>
      <c r="E7" s="12" t="s">
        <v>80</v>
      </c>
    </row>
    <row r="8" spans="1:5" ht="15" customHeight="1">
      <c r="A8" s="13" t="s">
        <v>93</v>
      </c>
      <c r="C8" s="12"/>
      <c r="E8" s="12"/>
    </row>
    <row r="9" spans="1:6" s="15" customFormat="1" ht="15" customHeight="1">
      <c r="A9" s="14" t="s">
        <v>6</v>
      </c>
      <c r="C9" s="15">
        <v>7380</v>
      </c>
      <c r="D9" s="16"/>
      <c r="E9" s="15">
        <v>7835</v>
      </c>
      <c r="F9" s="17" t="s">
        <v>7</v>
      </c>
    </row>
    <row r="10" spans="1:6" s="15" customFormat="1" ht="15" customHeight="1">
      <c r="A10" s="14" t="s">
        <v>94</v>
      </c>
      <c r="C10" s="15">
        <v>5000</v>
      </c>
      <c r="D10" s="16"/>
      <c r="E10" s="15">
        <v>5000</v>
      </c>
      <c r="F10" s="17"/>
    </row>
    <row r="11" spans="1:6" s="15" customFormat="1" ht="15" customHeight="1">
      <c r="A11" s="14" t="s">
        <v>95</v>
      </c>
      <c r="C11" s="15">
        <v>567</v>
      </c>
      <c r="D11" s="16"/>
      <c r="E11" s="15">
        <v>571</v>
      </c>
      <c r="F11" s="17"/>
    </row>
    <row r="12" spans="1:7" s="15" customFormat="1" ht="15" customHeight="1">
      <c r="A12" s="14" t="s">
        <v>88</v>
      </c>
      <c r="C12" s="18">
        <v>5880</v>
      </c>
      <c r="D12" s="19"/>
      <c r="E12" s="18">
        <v>5880</v>
      </c>
      <c r="F12" s="14"/>
      <c r="G12" s="20"/>
    </row>
    <row r="13" spans="1:6" ht="18" customHeight="1">
      <c r="A13" s="21"/>
      <c r="C13" s="22">
        <f>+C12+C11+C10+C9</f>
        <v>18827</v>
      </c>
      <c r="D13" s="23"/>
      <c r="E13" s="22">
        <v>19286</v>
      </c>
      <c r="F13" s="21"/>
    </row>
    <row r="14" spans="1:6" ht="15" customHeight="1">
      <c r="A14" s="21"/>
      <c r="C14" s="22"/>
      <c r="D14" s="24"/>
      <c r="E14" s="22"/>
      <c r="F14" s="21"/>
    </row>
    <row r="15" spans="1:11" ht="15" customHeight="1">
      <c r="A15" s="1" t="s">
        <v>96</v>
      </c>
      <c r="C15" s="25"/>
      <c r="D15" s="26"/>
      <c r="E15" s="25"/>
      <c r="F15" s="15"/>
      <c r="K15" s="2" t="s">
        <v>8</v>
      </c>
    </row>
    <row r="16" spans="1:6" ht="15" customHeight="1">
      <c r="A16" s="21" t="s">
        <v>9</v>
      </c>
      <c r="C16" s="27">
        <v>6976</v>
      </c>
      <c r="D16" s="28" t="e">
        <v>#VALUE!</v>
      </c>
      <c r="E16" s="27">
        <v>5542</v>
      </c>
      <c r="F16" s="21" t="s">
        <v>8</v>
      </c>
    </row>
    <row r="17" spans="1:6" ht="15" customHeight="1">
      <c r="A17" s="21" t="s">
        <v>10</v>
      </c>
      <c r="C17" s="27">
        <v>6662</v>
      </c>
      <c r="D17" s="28" t="s">
        <v>8</v>
      </c>
      <c r="E17" s="27">
        <v>5271</v>
      </c>
      <c r="F17" s="21" t="s">
        <v>8</v>
      </c>
    </row>
    <row r="18" spans="1:7" ht="15" customHeight="1">
      <c r="A18" s="21" t="s">
        <v>11</v>
      </c>
      <c r="C18" s="27">
        <v>1158</v>
      </c>
      <c r="D18" s="28" t="s">
        <v>8</v>
      </c>
      <c r="E18" s="27">
        <v>531</v>
      </c>
      <c r="F18" s="21" t="s">
        <v>8</v>
      </c>
      <c r="G18" s="29"/>
    </row>
    <row r="19" spans="1:6" ht="15" customHeight="1">
      <c r="A19" s="21" t="s">
        <v>12</v>
      </c>
      <c r="C19" s="27">
        <v>25500</v>
      </c>
      <c r="D19" s="28" t="s">
        <v>8</v>
      </c>
      <c r="E19" s="27">
        <v>23500</v>
      </c>
      <c r="F19" s="21" t="s">
        <v>8</v>
      </c>
    </row>
    <row r="20" spans="1:6" ht="15" customHeight="1">
      <c r="A20" s="21" t="s">
        <v>114</v>
      </c>
      <c r="C20" s="30">
        <v>1189</v>
      </c>
      <c r="D20" s="28" t="s">
        <v>8</v>
      </c>
      <c r="E20" s="30">
        <v>2287</v>
      </c>
      <c r="F20" s="21" t="s">
        <v>8</v>
      </c>
    </row>
    <row r="21" spans="1:5" s="15" customFormat="1" ht="18" customHeight="1">
      <c r="A21" s="14"/>
      <c r="C21" s="31">
        <f>SUM(C16:C20)</f>
        <v>41485</v>
      </c>
      <c r="D21" s="16"/>
      <c r="E21" s="31">
        <v>37131</v>
      </c>
    </row>
    <row r="22" spans="1:5" s="15" customFormat="1" ht="19.5" customHeight="1" thickBot="1">
      <c r="A22" s="33" t="s">
        <v>97</v>
      </c>
      <c r="C22" s="34">
        <f>+C21+C13</f>
        <v>60312</v>
      </c>
      <c r="D22" s="16"/>
      <c r="E22" s="34">
        <v>56417</v>
      </c>
    </row>
    <row r="23" spans="3:5" s="15" customFormat="1" ht="15" customHeight="1" thickTop="1">
      <c r="C23" s="35"/>
      <c r="D23" s="16"/>
      <c r="E23" s="35"/>
    </row>
    <row r="24" spans="3:5" s="15" customFormat="1" ht="15" customHeight="1">
      <c r="C24" s="35"/>
      <c r="D24" s="16"/>
      <c r="E24" s="35"/>
    </row>
    <row r="25" spans="1:5" ht="15" customHeight="1">
      <c r="A25" s="9" t="s">
        <v>98</v>
      </c>
      <c r="B25" s="21" t="s">
        <v>7</v>
      </c>
      <c r="C25" s="36"/>
      <c r="E25" s="36"/>
    </row>
    <row r="26" spans="1:5" s="15" customFormat="1" ht="15" customHeight="1">
      <c r="A26" s="14" t="s">
        <v>18</v>
      </c>
      <c r="C26" s="37">
        <v>41008</v>
      </c>
      <c r="D26" s="16"/>
      <c r="E26" s="37">
        <v>41008</v>
      </c>
    </row>
    <row r="27" spans="1:7" s="15" customFormat="1" ht="15" customHeight="1">
      <c r="A27" s="14" t="s">
        <v>19</v>
      </c>
      <c r="C27" s="18">
        <v>13614</v>
      </c>
      <c r="D27" s="38">
        <v>0</v>
      </c>
      <c r="E27" s="18">
        <v>11665</v>
      </c>
      <c r="G27" s="20"/>
    </row>
    <row r="28" spans="1:5" s="15" customFormat="1" ht="18" customHeight="1">
      <c r="A28" s="39" t="s">
        <v>99</v>
      </c>
      <c r="C28" s="31">
        <f>+C27+C26</f>
        <v>54622</v>
      </c>
      <c r="D28" s="16"/>
      <c r="E28" s="31">
        <f>+E27+E26</f>
        <v>52673</v>
      </c>
    </row>
    <row r="29" spans="3:5" s="15" customFormat="1" ht="15" customHeight="1">
      <c r="C29" s="35"/>
      <c r="D29" s="16"/>
      <c r="E29" s="35"/>
    </row>
    <row r="30" spans="1:5" ht="15" customHeight="1">
      <c r="A30" s="13" t="s">
        <v>100</v>
      </c>
      <c r="B30" s="21"/>
      <c r="C30" s="31"/>
      <c r="E30" s="31"/>
    </row>
    <row r="31" spans="1:5" ht="15" customHeight="1">
      <c r="A31" s="21" t="s">
        <v>16</v>
      </c>
      <c r="C31" s="40">
        <v>897</v>
      </c>
      <c r="E31" s="40">
        <v>1004</v>
      </c>
    </row>
    <row r="32" spans="1:5" ht="15" customHeight="1">
      <c r="A32" s="21" t="s">
        <v>17</v>
      </c>
      <c r="C32" s="30">
        <v>598</v>
      </c>
      <c r="E32" s="30">
        <v>583</v>
      </c>
    </row>
    <row r="33" spans="1:5" ht="18" customHeight="1">
      <c r="A33" s="13" t="s">
        <v>101</v>
      </c>
      <c r="B33" s="21"/>
      <c r="C33" s="32">
        <f>+C32+C31</f>
        <v>1495</v>
      </c>
      <c r="E33" s="32">
        <f>+E32+E31</f>
        <v>1587</v>
      </c>
    </row>
    <row r="34" spans="3:5" s="15" customFormat="1" ht="15" customHeight="1">
      <c r="C34" s="35"/>
      <c r="D34" s="16"/>
      <c r="E34" s="35"/>
    </row>
    <row r="35" spans="1:5" s="15" customFormat="1" ht="15" customHeight="1">
      <c r="A35" s="39" t="s">
        <v>102</v>
      </c>
      <c r="C35" s="25"/>
      <c r="D35" s="16"/>
      <c r="E35" s="25"/>
    </row>
    <row r="36" spans="1:6" ht="15" customHeight="1">
      <c r="A36" s="21" t="s">
        <v>13</v>
      </c>
      <c r="C36" s="27">
        <v>2762</v>
      </c>
      <c r="D36" s="28" t="s">
        <v>8</v>
      </c>
      <c r="E36" s="27">
        <v>827</v>
      </c>
      <c r="F36" s="21" t="s">
        <v>8</v>
      </c>
    </row>
    <row r="37" spans="1:6" ht="15" customHeight="1">
      <c r="A37" s="21" t="s">
        <v>14</v>
      </c>
      <c r="C37" s="27">
        <v>162</v>
      </c>
      <c r="D37" s="28" t="s">
        <v>8</v>
      </c>
      <c r="E37" s="27">
        <v>108</v>
      </c>
      <c r="F37" s="21" t="s">
        <v>8</v>
      </c>
    </row>
    <row r="38" spans="1:6" ht="15" customHeight="1">
      <c r="A38" s="21" t="s">
        <v>15</v>
      </c>
      <c r="C38" s="27">
        <v>911</v>
      </c>
      <c r="D38" s="28" t="s">
        <v>8</v>
      </c>
      <c r="E38" s="27">
        <v>946</v>
      </c>
      <c r="F38" s="21" t="s">
        <v>8</v>
      </c>
    </row>
    <row r="39" spans="1:6" ht="15" customHeight="1">
      <c r="A39" s="21" t="s">
        <v>89</v>
      </c>
      <c r="C39" s="30">
        <v>360</v>
      </c>
      <c r="D39" s="28" t="s">
        <v>8</v>
      </c>
      <c r="E39" s="30">
        <v>276</v>
      </c>
      <c r="F39" s="21" t="s">
        <v>8</v>
      </c>
    </row>
    <row r="40" spans="1:5" s="15" customFormat="1" ht="18" customHeight="1">
      <c r="A40" s="39" t="s">
        <v>104</v>
      </c>
      <c r="B40" s="14" t="s">
        <v>7</v>
      </c>
      <c r="C40" s="41">
        <f>+C39+C38+C37+C36</f>
        <v>4195</v>
      </c>
      <c r="D40" s="16"/>
      <c r="E40" s="41">
        <f>+E39+E38+E37+E36</f>
        <v>2157</v>
      </c>
    </row>
    <row r="41" spans="1:5" s="15" customFormat="1" ht="18" customHeight="1">
      <c r="A41" s="1" t="s">
        <v>105</v>
      </c>
      <c r="B41" s="14" t="s">
        <v>7</v>
      </c>
      <c r="C41" s="31">
        <f>+C40+C33</f>
        <v>5690</v>
      </c>
      <c r="D41" s="16"/>
      <c r="E41" s="31">
        <f>+E40+E33</f>
        <v>3744</v>
      </c>
    </row>
    <row r="42" spans="1:5" ht="19.5" customHeight="1" thickBot="1">
      <c r="A42" s="1" t="s">
        <v>103</v>
      </c>
      <c r="C42" s="42">
        <f>+C41+C28</f>
        <v>60312</v>
      </c>
      <c r="D42" s="43" t="e">
        <f>+#REF!-#REF!</f>
        <v>#REF!</v>
      </c>
      <c r="E42" s="42">
        <f>+E41+E28</f>
        <v>56417</v>
      </c>
    </row>
    <row r="43" spans="1:5" ht="15" customHeight="1" thickTop="1">
      <c r="A43" s="9"/>
      <c r="C43" s="44"/>
      <c r="D43" s="43"/>
      <c r="E43" s="44"/>
    </row>
    <row r="44" spans="1:5" ht="15" customHeight="1">
      <c r="A44" s="2" t="s">
        <v>106</v>
      </c>
      <c r="C44" s="45">
        <f>+C28/41008.5</f>
        <v>1.3319677627808868</v>
      </c>
      <c r="E44" s="45">
        <f>+E28/41008.5</f>
        <v>1.2844410305180634</v>
      </c>
    </row>
    <row r="45" ht="15" customHeight="1">
      <c r="E45" s="47"/>
    </row>
    <row r="46" spans="3:5" ht="15" customHeight="1">
      <c r="C46" s="45"/>
      <c r="E46" s="3"/>
    </row>
    <row r="47" ht="15" customHeight="1">
      <c r="E47" s="47"/>
    </row>
    <row r="48" spans="1:5" ht="15" customHeight="1">
      <c r="A48" s="48" t="s">
        <v>20</v>
      </c>
      <c r="E48" s="47"/>
    </row>
    <row r="49" spans="1:5" ht="15" customHeight="1">
      <c r="A49" s="49" t="s">
        <v>122</v>
      </c>
      <c r="E49" s="47"/>
    </row>
    <row r="50" ht="15" customHeight="1">
      <c r="E50" s="47"/>
    </row>
    <row r="51" ht="15" customHeight="1">
      <c r="E51" s="47"/>
    </row>
  </sheetData>
  <sheetProtection/>
  <conditionalFormatting sqref="C12 E12 C42:E43">
    <cfRule type="cellIs" priority="1" dxfId="2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B19">
      <selection activeCell="G33" sqref="G33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61" customWidth="1"/>
    <col min="5" max="6" width="10.77734375" style="55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46"/>
      <c r="D1" s="46"/>
      <c r="E1" s="46"/>
      <c r="F1" s="50"/>
    </row>
    <row r="2" spans="1:6" ht="18" customHeight="1">
      <c r="A2" s="1" t="s">
        <v>1</v>
      </c>
      <c r="B2" s="21"/>
      <c r="C2" s="46"/>
      <c r="D2" s="46"/>
      <c r="E2" s="46"/>
      <c r="F2" s="51"/>
    </row>
    <row r="3" spans="1:6" ht="18" customHeight="1">
      <c r="A3" s="13" t="s">
        <v>21</v>
      </c>
      <c r="B3" s="13"/>
      <c r="C3" s="46"/>
      <c r="D3" s="46"/>
      <c r="E3" s="46"/>
      <c r="F3" s="46"/>
    </row>
    <row r="4" spans="1:6" ht="18" customHeight="1">
      <c r="A4" s="13" t="s">
        <v>129</v>
      </c>
      <c r="B4" s="13"/>
      <c r="C4" s="46"/>
      <c r="D4" s="46"/>
      <c r="E4" s="46"/>
      <c r="F4" s="46"/>
    </row>
    <row r="5" spans="1:6" ht="18" customHeight="1">
      <c r="A5" s="13" t="s">
        <v>130</v>
      </c>
      <c r="B5" s="13"/>
      <c r="C5" s="46"/>
      <c r="D5" s="46"/>
      <c r="E5" s="46"/>
      <c r="F5" s="46"/>
    </row>
    <row r="6" spans="1:6" ht="18" customHeight="1">
      <c r="A6" s="13"/>
      <c r="B6" s="13"/>
      <c r="C6" s="46"/>
      <c r="D6" s="46"/>
      <c r="E6" s="46"/>
      <c r="F6" s="46"/>
    </row>
    <row r="7" spans="3:6" ht="18" customHeight="1">
      <c r="C7" s="52" t="s">
        <v>22</v>
      </c>
      <c r="D7" s="52" t="s">
        <v>23</v>
      </c>
      <c r="E7" s="52" t="s">
        <v>24</v>
      </c>
      <c r="F7" s="53"/>
    </row>
    <row r="8" spans="3:6" ht="18" customHeight="1">
      <c r="C8" s="52" t="s">
        <v>25</v>
      </c>
      <c r="D8" s="52" t="s">
        <v>26</v>
      </c>
      <c r="E8" s="52" t="s">
        <v>27</v>
      </c>
      <c r="F8" s="52" t="s">
        <v>28</v>
      </c>
    </row>
    <row r="9" spans="3:6" ht="18" customHeight="1">
      <c r="C9" s="54" t="s">
        <v>80</v>
      </c>
      <c r="D9" s="54" t="s">
        <v>80</v>
      </c>
      <c r="E9" s="54" t="s">
        <v>80</v>
      </c>
      <c r="F9" s="54" t="s">
        <v>80</v>
      </c>
    </row>
    <row r="10" spans="3:6" ht="18" customHeight="1">
      <c r="C10" s="46"/>
      <c r="D10" s="46"/>
      <c r="E10" s="46"/>
      <c r="F10" s="46"/>
    </row>
    <row r="11" spans="1:6" ht="18" customHeight="1">
      <c r="A11" s="2" t="s">
        <v>123</v>
      </c>
      <c r="C11" s="55">
        <v>41008</v>
      </c>
      <c r="D11" s="55">
        <v>-65</v>
      </c>
      <c r="E11" s="55">
        <v>9953</v>
      </c>
      <c r="F11" s="55">
        <f>+C11+D11+E11</f>
        <v>50896</v>
      </c>
    </row>
    <row r="12" spans="1:6" ht="18" customHeight="1">
      <c r="A12" s="2" t="s">
        <v>30</v>
      </c>
      <c r="C12" s="55">
        <v>0</v>
      </c>
      <c r="D12" s="55">
        <v>45</v>
      </c>
      <c r="E12" s="55">
        <v>0</v>
      </c>
      <c r="F12" s="55">
        <f aca="true" t="shared" si="0" ref="F12:F18">+E12+D12+C12</f>
        <v>45</v>
      </c>
    </row>
    <row r="13" spans="1:6" ht="18" customHeight="1">
      <c r="A13" s="2" t="s">
        <v>29</v>
      </c>
      <c r="C13" s="55">
        <v>0</v>
      </c>
      <c r="D13" s="55">
        <v>0</v>
      </c>
      <c r="E13" s="55">
        <v>3167</v>
      </c>
      <c r="F13" s="55">
        <f t="shared" si="0"/>
        <v>3167</v>
      </c>
    </row>
    <row r="14" spans="1:6" ht="18" customHeight="1">
      <c r="A14" s="2" t="s">
        <v>87</v>
      </c>
      <c r="C14" s="56">
        <v>0</v>
      </c>
      <c r="D14" s="56">
        <v>0</v>
      </c>
      <c r="E14" s="56">
        <v>-1435</v>
      </c>
      <c r="F14" s="56">
        <f t="shared" si="0"/>
        <v>-1435</v>
      </c>
    </row>
    <row r="15" spans="1:6" ht="18" customHeight="1">
      <c r="A15" s="13" t="s">
        <v>116</v>
      </c>
      <c r="C15" s="57">
        <v>41008</v>
      </c>
      <c r="D15" s="57">
        <v>-20</v>
      </c>
      <c r="E15" s="57">
        <v>11685</v>
      </c>
      <c r="F15" s="55">
        <f t="shared" si="0"/>
        <v>52673</v>
      </c>
    </row>
    <row r="16" spans="1:6" ht="17.25" customHeight="1">
      <c r="A16" s="2" t="s">
        <v>30</v>
      </c>
      <c r="C16" s="55">
        <v>0</v>
      </c>
      <c r="D16" s="55">
        <v>22</v>
      </c>
      <c r="E16" s="55">
        <v>0</v>
      </c>
      <c r="F16" s="55">
        <f t="shared" si="0"/>
        <v>22</v>
      </c>
    </row>
    <row r="17" spans="1:6" ht="18" customHeight="1">
      <c r="A17" s="2" t="s">
        <v>31</v>
      </c>
      <c r="C17" s="55">
        <v>0</v>
      </c>
      <c r="D17" s="55">
        <v>0</v>
      </c>
      <c r="E17" s="55">
        <v>1927</v>
      </c>
      <c r="F17" s="55">
        <f t="shared" si="0"/>
        <v>1927</v>
      </c>
    </row>
    <row r="18" spans="1:6" ht="18" customHeight="1">
      <c r="A18" s="2" t="s">
        <v>87</v>
      </c>
      <c r="C18" s="55">
        <v>0</v>
      </c>
      <c r="D18" s="55">
        <v>0</v>
      </c>
      <c r="E18" s="55">
        <v>0</v>
      </c>
      <c r="F18" s="56">
        <f t="shared" si="0"/>
        <v>0</v>
      </c>
    </row>
    <row r="19" spans="1:8" ht="18" customHeight="1" thickBot="1">
      <c r="A19" s="13" t="s">
        <v>131</v>
      </c>
      <c r="C19" s="58">
        <f>SUM(C15:C18)</f>
        <v>41008</v>
      </c>
      <c r="D19" s="58">
        <f>SUM(D15:D18)</f>
        <v>2</v>
      </c>
      <c r="E19" s="58">
        <f>SUM(E15:E18)</f>
        <v>13612</v>
      </c>
      <c r="F19" s="58">
        <f>SUM(F15:F18)</f>
        <v>54622</v>
      </c>
      <c r="G19" s="46"/>
      <c r="H19" s="46"/>
    </row>
    <row r="20" spans="3:6" ht="18" customHeight="1" thickTop="1">
      <c r="C20" s="46"/>
      <c r="D20" s="46"/>
      <c r="E20" s="46"/>
      <c r="F20" s="46"/>
    </row>
    <row r="21" spans="3:6" ht="18" customHeight="1">
      <c r="C21" s="46"/>
      <c r="D21" s="46"/>
      <c r="E21" s="46"/>
      <c r="F21" s="46"/>
    </row>
    <row r="22" spans="3:6" ht="18" customHeight="1">
      <c r="C22" s="46"/>
      <c r="D22" s="46"/>
      <c r="E22" s="46"/>
      <c r="F22" s="46"/>
    </row>
    <row r="23" spans="1:6" ht="18" customHeight="1">
      <c r="A23" s="2" t="s">
        <v>113</v>
      </c>
      <c r="C23" s="57">
        <v>41008</v>
      </c>
      <c r="D23" s="57">
        <v>131</v>
      </c>
      <c r="E23" s="55">
        <v>8839</v>
      </c>
      <c r="F23" s="55">
        <v>49978</v>
      </c>
    </row>
    <row r="24" spans="1:6" ht="18" customHeight="1">
      <c r="A24" s="2" t="s">
        <v>30</v>
      </c>
      <c r="C24" s="59">
        <v>0</v>
      </c>
      <c r="D24" s="59">
        <v>-196</v>
      </c>
      <c r="E24" s="55">
        <v>0</v>
      </c>
      <c r="F24" s="55">
        <f>+E24+D24+C24</f>
        <v>-196</v>
      </c>
    </row>
    <row r="25" spans="1:6" ht="18" customHeight="1">
      <c r="A25" s="2" t="s">
        <v>29</v>
      </c>
      <c r="C25" s="59">
        <v>0</v>
      </c>
      <c r="D25" s="59">
        <v>0</v>
      </c>
      <c r="E25" s="55">
        <v>2345</v>
      </c>
      <c r="F25" s="55">
        <v>2345</v>
      </c>
    </row>
    <row r="26" spans="1:6" ht="18" customHeight="1">
      <c r="A26" s="2" t="s">
        <v>87</v>
      </c>
      <c r="C26" s="60">
        <v>0</v>
      </c>
      <c r="D26" s="60">
        <v>0</v>
      </c>
      <c r="E26" s="56">
        <v>-1230</v>
      </c>
      <c r="F26" s="56">
        <v>-1230</v>
      </c>
    </row>
    <row r="27" spans="1:6" ht="18" customHeight="1">
      <c r="A27" s="13" t="s">
        <v>91</v>
      </c>
      <c r="C27" s="57">
        <f>SUM(C23:C26)</f>
        <v>41008</v>
      </c>
      <c r="D27" s="57">
        <f>SUM(D23:D26)</f>
        <v>-65</v>
      </c>
      <c r="E27" s="57">
        <f>SUM(E23:E26)</f>
        <v>9954</v>
      </c>
      <c r="F27" s="57">
        <f>SUM(F23:F26)</f>
        <v>50897</v>
      </c>
    </row>
    <row r="28" spans="1:6" ht="18" customHeight="1">
      <c r="A28" s="2" t="s">
        <v>30</v>
      </c>
      <c r="C28" s="57">
        <v>0</v>
      </c>
      <c r="D28" s="57">
        <v>-165</v>
      </c>
      <c r="E28" s="55">
        <v>0</v>
      </c>
      <c r="F28" s="57">
        <f>SUM(C28:E28)</f>
        <v>-165</v>
      </c>
    </row>
    <row r="29" spans="1:6" ht="18" customHeight="1">
      <c r="A29" s="2" t="s">
        <v>31</v>
      </c>
      <c r="C29" s="57">
        <v>0</v>
      </c>
      <c r="D29" s="57">
        <v>0</v>
      </c>
      <c r="E29" s="55">
        <v>1617</v>
      </c>
      <c r="F29" s="57">
        <f>SUM(C29:E29)</f>
        <v>1617</v>
      </c>
    </row>
    <row r="30" spans="1:6" ht="18" customHeight="1">
      <c r="A30" s="2" t="s">
        <v>87</v>
      </c>
      <c r="C30" s="57">
        <v>0</v>
      </c>
      <c r="D30" s="57">
        <v>0</v>
      </c>
      <c r="E30" s="55">
        <v>0</v>
      </c>
      <c r="F30" s="60">
        <f>SUM(C30:E30)</f>
        <v>0</v>
      </c>
    </row>
    <row r="31" spans="1:8" ht="18" customHeight="1" thickBot="1">
      <c r="A31" s="13" t="s">
        <v>132</v>
      </c>
      <c r="C31" s="58">
        <v>41008</v>
      </c>
      <c r="D31" s="58">
        <f>+D28+D27</f>
        <v>-230</v>
      </c>
      <c r="E31" s="58">
        <f>+E30+E29+E28+E27</f>
        <v>11571</v>
      </c>
      <c r="F31" s="58">
        <f>SUM(C31:E31)</f>
        <v>52349</v>
      </c>
      <c r="G31" s="46"/>
      <c r="H31" s="46"/>
    </row>
    <row r="32" spans="3:6" ht="18" customHeight="1" thickTop="1">
      <c r="C32" s="46"/>
      <c r="D32" s="46"/>
      <c r="E32" s="46"/>
      <c r="F32" s="57"/>
    </row>
    <row r="33" spans="3:6" ht="18" customHeight="1">
      <c r="C33" s="46"/>
      <c r="D33" s="46"/>
      <c r="E33" s="46"/>
      <c r="F33" s="46"/>
    </row>
    <row r="34" spans="3:6" ht="18" customHeight="1">
      <c r="C34" s="46"/>
      <c r="D34" s="46"/>
      <c r="E34" s="46"/>
      <c r="F34" s="46"/>
    </row>
    <row r="35" spans="3:6" ht="18" customHeight="1">
      <c r="C35" s="46"/>
      <c r="D35" s="46"/>
      <c r="E35" s="46"/>
      <c r="F35" s="46"/>
    </row>
    <row r="36" spans="3:6" ht="18" customHeight="1">
      <c r="C36" s="46"/>
      <c r="D36" s="46"/>
      <c r="E36" s="46"/>
      <c r="F36" s="46"/>
    </row>
    <row r="37" spans="3:6" ht="18" customHeight="1">
      <c r="C37" s="46"/>
      <c r="D37" s="46"/>
      <c r="E37" s="46"/>
      <c r="F37" s="46"/>
    </row>
    <row r="38" spans="3:6" ht="18" customHeight="1">
      <c r="C38" s="46"/>
      <c r="D38" s="46"/>
      <c r="E38" s="46"/>
      <c r="F38" s="46"/>
    </row>
    <row r="39" spans="1:6" ht="18" customHeight="1">
      <c r="A39" s="48" t="s">
        <v>32</v>
      </c>
      <c r="C39" s="46"/>
      <c r="D39" s="46"/>
      <c r="E39" s="46"/>
      <c r="F39" s="46"/>
    </row>
    <row r="40" spans="1:6" ht="18" customHeight="1">
      <c r="A40" s="48" t="s">
        <v>125</v>
      </c>
      <c r="C40" s="46"/>
      <c r="D40" s="46"/>
      <c r="E40" s="46"/>
      <c r="F40" s="46"/>
    </row>
    <row r="41" spans="3:6" ht="18" customHeight="1">
      <c r="C41" s="46"/>
      <c r="D41" s="46"/>
      <c r="E41" s="46"/>
      <c r="F41" s="46"/>
    </row>
  </sheetData>
  <sheetProtection/>
  <printOptions/>
  <pageMargins left="0.5" right="0.2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25">
      <selection activeCell="G34" sqref="G34"/>
    </sheetView>
  </sheetViews>
  <sheetFormatPr defaultColWidth="8.88671875" defaultRowHeight="15" customHeight="1"/>
  <cols>
    <col min="1" max="1" width="1.77734375" style="61" customWidth="1"/>
    <col min="2" max="2" width="30.77734375" style="61" customWidth="1"/>
    <col min="3" max="4" width="11.77734375" style="61" customWidth="1"/>
    <col min="5" max="5" width="0.88671875" style="61" customWidth="1"/>
    <col min="6" max="7" width="11.77734375" style="61" customWidth="1"/>
    <col min="8" max="16384" width="8.88671875" style="61" customWidth="1"/>
  </cols>
  <sheetData>
    <row r="1" spans="1:2" ht="15" customHeight="1">
      <c r="A1" s="62" t="s">
        <v>0</v>
      </c>
      <c r="B1" s="62"/>
    </row>
    <row r="2" spans="1:2" ht="15" customHeight="1">
      <c r="A2" s="1" t="s">
        <v>33</v>
      </c>
      <c r="B2" s="63"/>
    </row>
    <row r="3" spans="1:2" ht="15" customHeight="1">
      <c r="A3" s="64" t="s">
        <v>34</v>
      </c>
      <c r="B3" s="64"/>
    </row>
    <row r="4" spans="1:2" ht="15" customHeight="1">
      <c r="A4" s="64" t="s">
        <v>129</v>
      </c>
      <c r="B4" s="64"/>
    </row>
    <row r="5" spans="1:8" ht="15" customHeight="1">
      <c r="A5" s="64" t="s">
        <v>35</v>
      </c>
      <c r="B5" s="64"/>
      <c r="H5" s="64"/>
    </row>
    <row r="6" spans="1:2" ht="15" customHeight="1">
      <c r="A6" s="64"/>
      <c r="B6" s="64"/>
    </row>
    <row r="7" spans="1:7" ht="15" customHeight="1">
      <c r="A7" s="64"/>
      <c r="B7" s="64"/>
      <c r="C7" s="85" t="s">
        <v>36</v>
      </c>
      <c r="D7" s="85"/>
      <c r="F7" s="86" t="s">
        <v>37</v>
      </c>
      <c r="G7" s="86"/>
    </row>
    <row r="8" spans="1:7" ht="15" customHeight="1">
      <c r="A8" s="64"/>
      <c r="B8" s="64"/>
      <c r="C8" s="65" t="s">
        <v>38</v>
      </c>
      <c r="D8" s="65" t="s">
        <v>39</v>
      </c>
      <c r="E8" s="2"/>
      <c r="F8" s="65" t="s">
        <v>38</v>
      </c>
      <c r="G8" s="65" t="s">
        <v>39</v>
      </c>
    </row>
    <row r="9" spans="1:7" ht="15" customHeight="1">
      <c r="A9" s="64"/>
      <c r="B9" s="64"/>
      <c r="C9" s="65" t="s">
        <v>40</v>
      </c>
      <c r="D9" s="65" t="s">
        <v>40</v>
      </c>
      <c r="E9" s="2"/>
      <c r="F9" s="65" t="s">
        <v>40</v>
      </c>
      <c r="G9" s="65" t="s">
        <v>40</v>
      </c>
    </row>
    <row r="10" spans="1:7" ht="15" customHeight="1">
      <c r="A10" s="64"/>
      <c r="B10" s="64"/>
      <c r="C10" s="65" t="s">
        <v>41</v>
      </c>
      <c r="D10" s="65" t="s">
        <v>42</v>
      </c>
      <c r="E10" s="2"/>
      <c r="F10" s="65" t="s">
        <v>43</v>
      </c>
      <c r="G10" s="65" t="s">
        <v>42</v>
      </c>
    </row>
    <row r="11" spans="1:7" ht="15" customHeight="1">
      <c r="A11" s="64"/>
      <c r="B11" s="64"/>
      <c r="C11" s="65"/>
      <c r="D11" s="65" t="s">
        <v>41</v>
      </c>
      <c r="E11" s="2"/>
      <c r="F11" s="65"/>
      <c r="G11" s="65" t="s">
        <v>44</v>
      </c>
    </row>
    <row r="12" spans="3:7" ht="15" customHeight="1">
      <c r="C12" s="66" t="s">
        <v>128</v>
      </c>
      <c r="D12" s="66" t="s">
        <v>133</v>
      </c>
      <c r="E12" s="15"/>
      <c r="F12" s="66" t="s">
        <v>128</v>
      </c>
      <c r="G12" s="66" t="s">
        <v>133</v>
      </c>
    </row>
    <row r="13" spans="3:7" ht="15" customHeight="1">
      <c r="C13" s="65" t="s">
        <v>80</v>
      </c>
      <c r="D13" s="65" t="s">
        <v>80</v>
      </c>
      <c r="E13" s="65"/>
      <c r="F13" s="65" t="s">
        <v>80</v>
      </c>
      <c r="G13" s="65" t="s">
        <v>80</v>
      </c>
    </row>
    <row r="14" spans="3:7" ht="19.5" customHeight="1">
      <c r="C14" s="67"/>
      <c r="D14" s="67"/>
      <c r="E14" s="68"/>
      <c r="F14" s="67"/>
      <c r="G14" s="67"/>
    </row>
    <row r="15" spans="1:7" ht="19.5" customHeight="1">
      <c r="A15" s="61" t="s">
        <v>45</v>
      </c>
      <c r="C15" s="61">
        <v>7032</v>
      </c>
      <c r="D15" s="61">
        <v>6457</v>
      </c>
      <c r="F15" s="61">
        <v>13812</v>
      </c>
      <c r="G15" s="61">
        <v>13084</v>
      </c>
    </row>
    <row r="16" ht="19.5" customHeight="1"/>
    <row r="17" spans="1:7" ht="19.5" customHeight="1">
      <c r="A17" s="61" t="s">
        <v>46</v>
      </c>
      <c r="C17" s="61">
        <v>120</v>
      </c>
      <c r="D17" s="61">
        <v>86</v>
      </c>
      <c r="F17" s="61">
        <v>255</v>
      </c>
      <c r="G17" s="61">
        <v>204</v>
      </c>
    </row>
    <row r="18" spans="1:7" ht="19.5" customHeight="1">
      <c r="A18" s="61" t="s">
        <v>47</v>
      </c>
      <c r="C18" s="61">
        <v>167</v>
      </c>
      <c r="D18" s="61">
        <v>84</v>
      </c>
      <c r="F18" s="61">
        <v>281</v>
      </c>
      <c r="G18" s="61">
        <v>197</v>
      </c>
    </row>
    <row r="19" ht="12" customHeight="1">
      <c r="B19" s="61" t="s">
        <v>48</v>
      </c>
    </row>
    <row r="20" spans="1:7" ht="19.5" customHeight="1">
      <c r="A20" s="61" t="s">
        <v>49</v>
      </c>
      <c r="C20" s="61">
        <v>-4509</v>
      </c>
      <c r="D20" s="61">
        <v>-3967</v>
      </c>
      <c r="F20" s="61">
        <v>-8837</v>
      </c>
      <c r="G20" s="61">
        <v>-8198</v>
      </c>
    </row>
    <row r="21" spans="1:7" ht="19.5" customHeight="1">
      <c r="A21" s="61" t="s">
        <v>84</v>
      </c>
      <c r="C21" s="61">
        <v>-756</v>
      </c>
      <c r="D21" s="61">
        <v>-884</v>
      </c>
      <c r="F21" s="61">
        <v>-1550</v>
      </c>
      <c r="G21" s="61">
        <v>-1541</v>
      </c>
    </row>
    <row r="22" spans="1:8" ht="19.5" customHeight="1">
      <c r="A22" s="61" t="s">
        <v>50</v>
      </c>
      <c r="C22" s="61">
        <v>-243</v>
      </c>
      <c r="D22" s="61">
        <v>-303</v>
      </c>
      <c r="F22" s="61">
        <v>-551</v>
      </c>
      <c r="G22" s="61">
        <v>-606</v>
      </c>
      <c r="H22" s="69"/>
    </row>
    <row r="23" spans="1:8" ht="19.5" customHeight="1">
      <c r="A23" s="61" t="s">
        <v>117</v>
      </c>
      <c r="H23" s="69"/>
    </row>
    <row r="24" spans="1:7" ht="19.5" customHeight="1">
      <c r="A24" s="61" t="s">
        <v>51</v>
      </c>
      <c r="C24" s="70">
        <v>-787</v>
      </c>
      <c r="D24" s="70">
        <v>-718</v>
      </c>
      <c r="F24" s="70">
        <v>-1397</v>
      </c>
      <c r="G24" s="70">
        <v>-1301</v>
      </c>
    </row>
    <row r="25" spans="1:7" ht="19.5" customHeight="1">
      <c r="A25" s="64" t="s">
        <v>85</v>
      </c>
      <c r="C25" s="61">
        <f>SUM(C15:C24)</f>
        <v>1024</v>
      </c>
      <c r="D25" s="61">
        <f>SUM(D15:D24)</f>
        <v>755</v>
      </c>
      <c r="E25" s="61">
        <f>SUM(E15:E24)</f>
        <v>0</v>
      </c>
      <c r="F25" s="61">
        <f>SUM(F15:F24)</f>
        <v>2013</v>
      </c>
      <c r="G25" s="61">
        <f>SUM(G15:G24)</f>
        <v>1839</v>
      </c>
    </row>
    <row r="26" spans="1:7" ht="19.5" customHeight="1">
      <c r="A26" s="61" t="s">
        <v>59</v>
      </c>
      <c r="C26" s="61">
        <v>247</v>
      </c>
      <c r="D26" s="61">
        <v>245</v>
      </c>
      <c r="F26" s="61">
        <v>495</v>
      </c>
      <c r="G26" s="61">
        <v>469</v>
      </c>
    </row>
    <row r="27" spans="1:7" ht="19.5" customHeight="1">
      <c r="A27" s="61" t="s">
        <v>86</v>
      </c>
      <c r="C27" s="70">
        <v>-4</v>
      </c>
      <c r="D27" s="70">
        <v>-5</v>
      </c>
      <c r="E27" s="61">
        <v>-16</v>
      </c>
      <c r="F27" s="70">
        <v>-7</v>
      </c>
      <c r="G27" s="70">
        <v>-9</v>
      </c>
    </row>
    <row r="28" spans="1:7" ht="19.5" customHeight="1">
      <c r="A28" s="64" t="s">
        <v>56</v>
      </c>
      <c r="C28" s="61">
        <f>+C27+C26+C25</f>
        <v>1267</v>
      </c>
      <c r="D28" s="61">
        <f>+D27+D26+D25</f>
        <v>995</v>
      </c>
      <c r="E28" s="61">
        <f>+E27+E26+E25</f>
        <v>-16</v>
      </c>
      <c r="F28" s="61">
        <f>+F27+F26+F25</f>
        <v>2501</v>
      </c>
      <c r="G28" s="61">
        <f>SUM(G25:G27)</f>
        <v>2299</v>
      </c>
    </row>
    <row r="29" spans="1:7" ht="19.5" customHeight="1">
      <c r="A29" s="61" t="s">
        <v>52</v>
      </c>
      <c r="C29" s="61">
        <v>-284</v>
      </c>
      <c r="D29" s="61">
        <v>-308</v>
      </c>
      <c r="E29" s="71"/>
      <c r="F29" s="61">
        <v>-574</v>
      </c>
      <c r="G29" s="61">
        <v>-682</v>
      </c>
    </row>
    <row r="30" spans="1:7" ht="19.5" customHeight="1" thickBot="1">
      <c r="A30" s="64" t="s">
        <v>112</v>
      </c>
      <c r="C30" s="72">
        <f>+C29+C28</f>
        <v>983</v>
      </c>
      <c r="D30" s="72">
        <f>+D29+D28</f>
        <v>687</v>
      </c>
      <c r="E30" s="71"/>
      <c r="F30" s="72">
        <f>+F29+F28</f>
        <v>1927</v>
      </c>
      <c r="G30" s="72">
        <f>+G29+G28</f>
        <v>1617</v>
      </c>
    </row>
    <row r="31" ht="19.5" customHeight="1" thickTop="1"/>
    <row r="32" spans="3:7" ht="19.5" customHeight="1">
      <c r="C32" s="84"/>
      <c r="D32" s="84"/>
      <c r="F32" s="84"/>
      <c r="G32" s="84"/>
    </row>
    <row r="33" spans="1:7" s="46" customFormat="1" ht="19.5" customHeight="1">
      <c r="A33" s="46" t="s">
        <v>111</v>
      </c>
      <c r="C33" s="73">
        <v>2.4</v>
      </c>
      <c r="D33" s="73">
        <v>1.68</v>
      </c>
      <c r="E33" s="73"/>
      <c r="F33" s="73">
        <v>4.7</v>
      </c>
      <c r="G33" s="73">
        <v>3.94</v>
      </c>
    </row>
    <row r="34" spans="3:7" ht="19.5" customHeight="1">
      <c r="C34" s="74"/>
      <c r="D34" s="74"/>
      <c r="E34" s="74"/>
      <c r="F34" s="74"/>
      <c r="G34" s="74"/>
    </row>
    <row r="35" spans="3:7" ht="19.5" customHeight="1">
      <c r="C35" s="74"/>
      <c r="D35" s="74"/>
      <c r="E35" s="74"/>
      <c r="F35" s="74"/>
      <c r="G35" s="74"/>
    </row>
    <row r="36" spans="3:7" ht="19.5" customHeight="1">
      <c r="C36" s="74"/>
      <c r="D36" s="74"/>
      <c r="E36" s="74"/>
      <c r="F36" s="74"/>
      <c r="G36" s="74"/>
    </row>
    <row r="37" spans="3:7" ht="19.5" customHeight="1">
      <c r="C37" s="74"/>
      <c r="D37" s="74"/>
      <c r="E37" s="74"/>
      <c r="F37" s="74"/>
      <c r="G37" s="74"/>
    </row>
    <row r="38" spans="3:7" ht="19.5" customHeight="1">
      <c r="C38" s="74"/>
      <c r="D38" s="74"/>
      <c r="E38" s="74"/>
      <c r="F38" s="74"/>
      <c r="G38" s="74"/>
    </row>
    <row r="39" spans="1:7" ht="15" customHeight="1">
      <c r="A39" s="48" t="s">
        <v>53</v>
      </c>
      <c r="B39" s="75"/>
      <c r="C39" s="74"/>
      <c r="D39" s="74"/>
      <c r="E39" s="74"/>
      <c r="F39" s="74"/>
      <c r="G39" s="74"/>
    </row>
    <row r="40" spans="1:2" ht="15" customHeight="1">
      <c r="A40" s="48" t="s">
        <v>124</v>
      </c>
      <c r="B40" s="75"/>
    </row>
    <row r="41" ht="19.5" customHeight="1"/>
  </sheetData>
  <sheetProtection/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5" sqref="A15"/>
    </sheetView>
  </sheetViews>
  <sheetFormatPr defaultColWidth="8.88671875" defaultRowHeight="15" customHeight="1"/>
  <cols>
    <col min="1" max="1" width="45.77734375" style="61" customWidth="1"/>
    <col min="2" max="2" width="15.77734375" style="61" customWidth="1"/>
    <col min="3" max="3" width="0.88671875" style="61" customWidth="1"/>
    <col min="4" max="4" width="13.77734375" style="61" customWidth="1"/>
    <col min="5" max="16384" width="8.88671875" style="61" customWidth="1"/>
  </cols>
  <sheetData>
    <row r="1" ht="15" customHeight="1">
      <c r="A1" s="62" t="s">
        <v>0</v>
      </c>
    </row>
    <row r="2" ht="15" customHeight="1">
      <c r="A2" s="1" t="s">
        <v>33</v>
      </c>
    </row>
    <row r="3" spans="1:2" ht="15" customHeight="1">
      <c r="A3" s="64" t="s">
        <v>54</v>
      </c>
      <c r="B3" s="5"/>
    </row>
    <row r="4" spans="1:4" ht="15" customHeight="1">
      <c r="A4" s="64" t="s">
        <v>129</v>
      </c>
      <c r="B4" s="5" t="s">
        <v>3</v>
      </c>
      <c r="D4" s="5" t="s">
        <v>126</v>
      </c>
    </row>
    <row r="5" spans="2:4" ht="15" customHeight="1">
      <c r="B5" s="76" t="s">
        <v>128</v>
      </c>
      <c r="D5" s="76" t="s">
        <v>133</v>
      </c>
    </row>
    <row r="6" spans="2:4" ht="15" customHeight="1">
      <c r="B6" s="76" t="s">
        <v>80</v>
      </c>
      <c r="C6" s="76"/>
      <c r="D6" s="76" t="s">
        <v>80</v>
      </c>
    </row>
    <row r="7" spans="1:4" ht="15" customHeight="1">
      <c r="A7" s="64" t="s">
        <v>55</v>
      </c>
      <c r="B7" s="76"/>
      <c r="D7" s="76"/>
    </row>
    <row r="8" spans="1:4" ht="15" customHeight="1">
      <c r="A8" s="61" t="s">
        <v>56</v>
      </c>
      <c r="B8" s="77">
        <v>2501</v>
      </c>
      <c r="D8" s="77">
        <v>2299</v>
      </c>
    </row>
    <row r="9" spans="1:4" ht="18" customHeight="1">
      <c r="A9" s="61" t="s">
        <v>57</v>
      </c>
      <c r="B9" s="78"/>
      <c r="D9" s="78"/>
    </row>
    <row r="10" spans="1:4" ht="15" customHeight="1">
      <c r="A10" s="61" t="s">
        <v>50</v>
      </c>
      <c r="B10" s="79">
        <v>551</v>
      </c>
      <c r="D10" s="79">
        <v>606</v>
      </c>
    </row>
    <row r="11" spans="1:4" ht="15" customHeight="1">
      <c r="A11" s="61" t="s">
        <v>119</v>
      </c>
      <c r="B11" s="79">
        <v>0</v>
      </c>
      <c r="D11" s="79"/>
    </row>
    <row r="12" spans="1:4" ht="15" customHeight="1">
      <c r="A12" s="61" t="s">
        <v>107</v>
      </c>
      <c r="B12" s="79">
        <v>4</v>
      </c>
      <c r="D12" s="79">
        <v>4</v>
      </c>
    </row>
    <row r="13" spans="1:4" ht="15" customHeight="1">
      <c r="A13" s="61" t="s">
        <v>121</v>
      </c>
      <c r="B13" s="79">
        <v>173</v>
      </c>
      <c r="D13" s="79">
        <v>0</v>
      </c>
    </row>
    <row r="14" spans="1:4" ht="15" customHeight="1">
      <c r="A14" s="61" t="s">
        <v>58</v>
      </c>
      <c r="B14" s="79">
        <v>-6</v>
      </c>
      <c r="D14" s="79">
        <v>0</v>
      </c>
    </row>
    <row r="15" spans="1:4" ht="15" customHeight="1">
      <c r="A15" s="61" t="s">
        <v>59</v>
      </c>
      <c r="B15" s="79">
        <v>-495</v>
      </c>
      <c r="D15" s="79">
        <v>-469</v>
      </c>
    </row>
    <row r="16" spans="1:4" ht="15" customHeight="1">
      <c r="A16" s="61" t="s">
        <v>108</v>
      </c>
      <c r="B16" s="79">
        <v>-76</v>
      </c>
      <c r="D16" s="79">
        <v>-78</v>
      </c>
    </row>
    <row r="17" spans="1:4" ht="15" customHeight="1">
      <c r="A17" s="61" t="s">
        <v>118</v>
      </c>
      <c r="B17" s="79">
        <v>0</v>
      </c>
      <c r="D17" s="79"/>
    </row>
    <row r="18" spans="1:4" ht="15" customHeight="1">
      <c r="A18" s="61" t="s">
        <v>60</v>
      </c>
      <c r="B18" s="80">
        <v>25</v>
      </c>
      <c r="D18" s="80">
        <v>27</v>
      </c>
    </row>
    <row r="19" spans="1:4" ht="18" customHeight="1">
      <c r="A19" s="64"/>
      <c r="B19" s="78">
        <f>SUM(B8:B18)</f>
        <v>2677</v>
      </c>
      <c r="D19" s="78">
        <f>SUM(D8:D18)</f>
        <v>2389</v>
      </c>
    </row>
    <row r="20" spans="1:4" ht="18" customHeight="1">
      <c r="A20" s="61" t="s">
        <v>61</v>
      </c>
      <c r="B20" s="79">
        <v>-1434</v>
      </c>
      <c r="D20" s="79">
        <v>251</v>
      </c>
    </row>
    <row r="21" spans="1:4" ht="15" customHeight="1">
      <c r="A21" s="61" t="s">
        <v>62</v>
      </c>
      <c r="B21" s="79">
        <v>-2169</v>
      </c>
      <c r="D21" s="79">
        <v>4263</v>
      </c>
    </row>
    <row r="22" spans="1:4" ht="15" customHeight="1">
      <c r="A22" s="61" t="s">
        <v>63</v>
      </c>
      <c r="B22" s="80">
        <v>1953</v>
      </c>
      <c r="D22" s="80">
        <v>-895</v>
      </c>
    </row>
    <row r="23" spans="1:4" ht="18" customHeight="1">
      <c r="A23" s="64" t="s">
        <v>64</v>
      </c>
      <c r="B23" s="78">
        <f>+B22+B21+B20+B19</f>
        <v>1027</v>
      </c>
      <c r="D23" s="78">
        <f>SUM(D19:D22)</f>
        <v>6008</v>
      </c>
    </row>
    <row r="24" spans="1:4" ht="18" customHeight="1">
      <c r="A24" s="61" t="s">
        <v>81</v>
      </c>
      <c r="B24" s="79"/>
      <c r="D24" s="79">
        <v>11</v>
      </c>
    </row>
    <row r="25" spans="1:4" ht="15" customHeight="1">
      <c r="A25" s="61" t="s">
        <v>65</v>
      </c>
      <c r="B25" s="79">
        <v>-595</v>
      </c>
      <c r="D25" s="79">
        <v>-471</v>
      </c>
    </row>
    <row r="26" spans="1:4" ht="15" customHeight="1">
      <c r="A26" s="61" t="s">
        <v>66</v>
      </c>
      <c r="B26" s="80">
        <v>-11</v>
      </c>
      <c r="D26" s="80">
        <v>-24</v>
      </c>
    </row>
    <row r="27" spans="1:4" ht="18" customHeight="1">
      <c r="A27" s="64" t="s">
        <v>67</v>
      </c>
      <c r="B27" s="61">
        <f>+B26+B25+B24+B23</f>
        <v>421</v>
      </c>
      <c r="D27" s="61">
        <f>+D26+D25+D24+D23</f>
        <v>5524</v>
      </c>
    </row>
    <row r="29" spans="1:4" ht="18" customHeight="1">
      <c r="A29" s="64" t="s">
        <v>82</v>
      </c>
      <c r="B29" s="70"/>
      <c r="D29" s="70"/>
    </row>
    <row r="30" spans="1:4" ht="15" customHeight="1">
      <c r="A30" s="61" t="s">
        <v>109</v>
      </c>
      <c r="B30" s="79">
        <v>0</v>
      </c>
      <c r="D30" s="79">
        <v>0</v>
      </c>
    </row>
    <row r="31" spans="1:4" ht="15" customHeight="1">
      <c r="A31" s="61" t="s">
        <v>120</v>
      </c>
      <c r="B31" s="79">
        <v>0</v>
      </c>
      <c r="D31" s="79">
        <v>0</v>
      </c>
    </row>
    <row r="32" spans="1:4" ht="15" customHeight="1">
      <c r="A32" s="61" t="s">
        <v>68</v>
      </c>
      <c r="B32" s="79">
        <v>495</v>
      </c>
      <c r="D32" s="79">
        <f>-D15</f>
        <v>469</v>
      </c>
    </row>
    <row r="33" spans="1:4" ht="15" customHeight="1">
      <c r="A33" s="61" t="s">
        <v>110</v>
      </c>
      <c r="B33" s="79">
        <f>-B16</f>
        <v>76</v>
      </c>
      <c r="D33" s="79">
        <f>-D16</f>
        <v>78</v>
      </c>
    </row>
    <row r="34" spans="1:4" ht="15" customHeight="1">
      <c r="A34" s="61" t="s">
        <v>69</v>
      </c>
      <c r="B34" s="79">
        <v>6</v>
      </c>
      <c r="D34" s="79">
        <v>0</v>
      </c>
    </row>
    <row r="35" spans="1:4" ht="15" customHeight="1">
      <c r="A35" s="61" t="s">
        <v>70</v>
      </c>
      <c r="B35" s="80">
        <v>-96</v>
      </c>
      <c r="D35" s="80">
        <v>-92</v>
      </c>
    </row>
    <row r="36" spans="1:4" ht="18" customHeight="1">
      <c r="A36" s="64" t="s">
        <v>71</v>
      </c>
      <c r="B36" s="61">
        <f>+B35+B34+B33+B32+B30</f>
        <v>481</v>
      </c>
      <c r="D36" s="61">
        <f>SUM(D30:D35)</f>
        <v>455</v>
      </c>
    </row>
    <row r="38" ht="18" customHeight="1">
      <c r="A38" s="64" t="s">
        <v>72</v>
      </c>
    </row>
    <row r="39" spans="1:4" ht="18" customHeight="1">
      <c r="A39" s="61" t="s">
        <v>83</v>
      </c>
      <c r="B39" s="81">
        <v>0</v>
      </c>
      <c r="D39" s="81">
        <v>0</v>
      </c>
    </row>
    <row r="40" spans="1:4" ht="18" customHeight="1">
      <c r="A40" s="64" t="s">
        <v>73</v>
      </c>
      <c r="B40" s="82">
        <f>+B39</f>
        <v>0</v>
      </c>
      <c r="D40" s="82">
        <v>0</v>
      </c>
    </row>
    <row r="41" spans="1:4" ht="18" customHeight="1">
      <c r="A41" s="64" t="s">
        <v>74</v>
      </c>
      <c r="B41" s="61">
        <f>+B40+B36+B27</f>
        <v>902</v>
      </c>
      <c r="D41" s="61">
        <f>+D40+D36+D27</f>
        <v>5979</v>
      </c>
    </row>
    <row r="42" spans="1:4" ht="18" customHeight="1">
      <c r="A42" s="64" t="s">
        <v>75</v>
      </c>
      <c r="B42" s="61">
        <v>25787</v>
      </c>
      <c r="D42" s="61">
        <v>19752</v>
      </c>
    </row>
    <row r="43" spans="1:4" ht="18" customHeight="1" thickBot="1">
      <c r="A43" s="64" t="s">
        <v>90</v>
      </c>
      <c r="B43" s="72">
        <f>+B42+B41</f>
        <v>26689</v>
      </c>
      <c r="D43" s="72">
        <f>+D42+D41</f>
        <v>25731</v>
      </c>
    </row>
    <row r="44" ht="15" customHeight="1" thickTop="1"/>
    <row r="45" ht="18" customHeight="1">
      <c r="A45" s="64" t="s">
        <v>76</v>
      </c>
    </row>
    <row r="46" spans="1:4" ht="15" customHeight="1">
      <c r="A46" s="61" t="s">
        <v>77</v>
      </c>
      <c r="B46" s="61">
        <v>1189</v>
      </c>
      <c r="D46" s="61">
        <v>2231</v>
      </c>
    </row>
    <row r="47" spans="1:4" ht="15" customHeight="1">
      <c r="A47" s="61" t="s">
        <v>78</v>
      </c>
      <c r="B47" s="61">
        <v>25500</v>
      </c>
      <c r="D47" s="61">
        <v>23500</v>
      </c>
    </row>
    <row r="48" spans="2:4" ht="18" customHeight="1" thickBot="1">
      <c r="B48" s="72">
        <f>+B47+B46</f>
        <v>26689</v>
      </c>
      <c r="D48" s="72">
        <f>+D47+D46</f>
        <v>25731</v>
      </c>
    </row>
    <row r="49" spans="2:4" ht="15.75" customHeight="1" thickTop="1">
      <c r="B49" s="71"/>
      <c r="D49" s="71"/>
    </row>
    <row r="50" spans="1:4" ht="13.5" customHeight="1">
      <c r="A50" s="48" t="s">
        <v>79</v>
      </c>
      <c r="B50" s="71"/>
      <c r="D50" s="71"/>
    </row>
    <row r="51" spans="1:4" ht="13.5" customHeight="1">
      <c r="A51" s="48" t="s">
        <v>125</v>
      </c>
      <c r="B51" s="71"/>
      <c r="D51" s="71"/>
    </row>
    <row r="52" spans="2:4" s="71" customFormat="1" ht="15" customHeight="1">
      <c r="B52" s="73">
        <f>+B43-B48</f>
        <v>0</v>
      </c>
      <c r="D52" s="73">
        <f>+D43-D48</f>
        <v>0</v>
      </c>
    </row>
    <row r="53" s="71" customFormat="1" ht="15" customHeight="1">
      <c r="B53" s="73"/>
    </row>
    <row r="54" s="71" customFormat="1" ht="15" customHeight="1"/>
    <row r="55" s="71" customFormat="1" ht="15" customHeight="1"/>
    <row r="56" s="71" customFormat="1" ht="15" customHeight="1">
      <c r="B56" s="73"/>
    </row>
    <row r="57" s="71" customFormat="1" ht="15" customHeight="1">
      <c r="B57" s="73"/>
    </row>
    <row r="58" s="71" customFormat="1" ht="15" customHeight="1">
      <c r="B58" s="73"/>
    </row>
    <row r="59" s="71" customFormat="1" ht="15" customHeight="1">
      <c r="B59" s="73"/>
    </row>
    <row r="60" s="71" customFormat="1" ht="15" customHeight="1">
      <c r="B60" s="73"/>
    </row>
    <row r="61" s="71" customFormat="1" ht="15" customHeight="1">
      <c r="B61" s="73"/>
    </row>
    <row r="62" s="71" customFormat="1" ht="15" customHeight="1">
      <c r="B62" s="73"/>
    </row>
    <row r="63" s="71" customFormat="1" ht="15" customHeight="1">
      <c r="B63" s="73"/>
    </row>
    <row r="64" s="71" customFormat="1" ht="15" customHeight="1">
      <c r="B64" s="73"/>
    </row>
    <row r="65" s="71" customFormat="1" ht="15" customHeight="1"/>
    <row r="66" s="71" customFormat="1" ht="15" customHeight="1"/>
    <row r="67" s="71" customFormat="1" ht="15" customHeight="1">
      <c r="B67" s="73"/>
    </row>
    <row r="68" s="71" customFormat="1" ht="15" customHeight="1">
      <c r="B68" s="73"/>
    </row>
    <row r="69" s="71" customFormat="1" ht="15" customHeight="1">
      <c r="B69" s="73"/>
    </row>
    <row r="70" s="71" customFormat="1" ht="15" customHeight="1">
      <c r="B70" s="73"/>
    </row>
    <row r="71" s="71" customFormat="1" ht="15" customHeight="1">
      <c r="B71" s="73"/>
    </row>
    <row r="72" s="71" customFormat="1" ht="15" customHeight="1"/>
    <row r="73" s="71" customFormat="1" ht="15" customHeight="1"/>
    <row r="74" s="71" customFormat="1" ht="15" customHeight="1"/>
    <row r="75" s="71" customFormat="1" ht="15" customHeight="1">
      <c r="B75" s="83"/>
    </row>
    <row r="76" s="71" customFormat="1" ht="15" customHeight="1">
      <c r="B76" s="83"/>
    </row>
    <row r="77" s="71" customFormat="1" ht="15" customHeight="1"/>
    <row r="78" s="71" customFormat="1" ht="15" customHeight="1"/>
    <row r="79" s="71" customFormat="1" ht="15" customHeight="1"/>
    <row r="80" s="71" customFormat="1" ht="15" customHeight="1"/>
    <row r="81" s="71" customFormat="1" ht="15" customHeight="1"/>
    <row r="82" s="71" customFormat="1" ht="15" customHeight="1"/>
    <row r="83" s="71" customFormat="1" ht="15" customHeight="1"/>
    <row r="84" s="71" customFormat="1" ht="15" customHeight="1"/>
    <row r="85" s="71" customFormat="1" ht="15" customHeight="1"/>
    <row r="86" s="71" customFormat="1" ht="15" customHeight="1"/>
    <row r="87" s="71" customFormat="1" ht="15" customHeight="1"/>
    <row r="88" s="71" customFormat="1" ht="15" customHeight="1"/>
    <row r="89" s="71" customFormat="1" ht="15" customHeight="1"/>
    <row r="90" s="71" customFormat="1" ht="15" customHeight="1"/>
    <row r="91" s="71" customFormat="1" ht="15" customHeight="1"/>
    <row r="92" s="71" customFormat="1" ht="15" customHeight="1"/>
    <row r="93" s="71" customFormat="1" ht="15" customHeight="1"/>
    <row r="94" s="71" customFormat="1" ht="15" customHeight="1"/>
    <row r="95" s="71" customFormat="1" ht="15" customHeight="1"/>
    <row r="96" s="71" customFormat="1" ht="15" customHeight="1"/>
    <row r="97" s="71" customFormat="1" ht="15" customHeight="1"/>
    <row r="98" s="71" customFormat="1" ht="15" customHeight="1"/>
    <row r="99" s="71" customFormat="1" ht="15" customHeight="1"/>
    <row r="100" s="71" customFormat="1" ht="15" customHeight="1"/>
    <row r="101" s="71" customFormat="1" ht="15" customHeight="1"/>
    <row r="102" s="71" customFormat="1" ht="15" customHeight="1"/>
    <row r="103" s="71" customFormat="1" ht="15" customHeight="1"/>
    <row r="104" s="71" customFormat="1" ht="15" customHeight="1"/>
    <row r="105" s="71" customFormat="1" ht="15" customHeight="1"/>
    <row r="106" s="71" customFormat="1" ht="15" customHeight="1"/>
    <row r="107" s="71" customFormat="1" ht="15" customHeight="1"/>
  </sheetData>
  <sheetProtection/>
  <conditionalFormatting sqref="C52">
    <cfRule type="cellIs" priority="1" dxfId="2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End User</cp:lastModifiedBy>
  <cp:lastPrinted>2008-08-14T08:05:39Z</cp:lastPrinted>
  <dcterms:created xsi:type="dcterms:W3CDTF">2004-03-03T07:13:25Z</dcterms:created>
  <dcterms:modified xsi:type="dcterms:W3CDTF">2008-08-26T09:07:56Z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-1838441250</vt:i4>
  </property>
  <property fmtid="{D5CDD505-2E9C-101B-9397-08002B2CF9AE}" pid="3" name="_EmailSubject">
    <vt:lpwstr>amendmend on quarterly reports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  <property fmtid="{D5CDD505-2E9C-101B-9397-08002B2CF9AE}" pid="6" name="_PreviousAdHocReviewCycleID">
    <vt:i4>747646737</vt:i4>
  </property>
  <property fmtid="{D5CDD505-2E9C-101B-9397-08002B2CF9AE}" pid="7" name="_ReviewingToolsShownOnce">
    <vt:lpwstr/>
  </property>
</Properties>
</file>